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20475" windowHeight="9630"/>
  </bookViews>
  <sheets>
    <sheet name="学生成绩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Q4" i="1" l="1"/>
  <c r="R4" i="1" s="1"/>
  <c r="P4" i="1"/>
  <c r="Q3" i="1"/>
  <c r="R3" i="1" s="1"/>
  <c r="P3" i="1"/>
  <c r="Q2" i="1"/>
  <c r="R2" i="1" s="1"/>
  <c r="P2" i="1"/>
</calcChain>
</file>

<file path=xl/sharedStrings.xml><?xml version="1.0" encoding="utf-8"?>
<sst xmlns="http://schemas.openxmlformats.org/spreadsheetml/2006/main" count="55" uniqueCount="45">
  <si>
    <t>学院</t>
    <phoneticPr fontId="1" type="noConversion"/>
  </si>
  <si>
    <t>专业</t>
    <phoneticPr fontId="1" type="noConversion"/>
  </si>
  <si>
    <t>层次</t>
    <phoneticPr fontId="1" type="noConversion"/>
  </si>
  <si>
    <t>学号</t>
    <phoneticPr fontId="1" type="noConversion"/>
  </si>
  <si>
    <t>姓名</t>
    <phoneticPr fontId="1" type="noConversion"/>
  </si>
  <si>
    <t>性别</t>
    <phoneticPr fontId="1" type="noConversion"/>
  </si>
  <si>
    <t>学制</t>
    <phoneticPr fontId="1" type="noConversion"/>
  </si>
  <si>
    <t>学年学期</t>
    <phoneticPr fontId="1" type="noConversion"/>
  </si>
  <si>
    <t>课程名称</t>
    <phoneticPr fontId="1" type="noConversion"/>
  </si>
  <si>
    <t>课程性质</t>
    <phoneticPr fontId="1" type="noConversion"/>
  </si>
  <si>
    <t>学分</t>
    <phoneticPr fontId="1" type="noConversion"/>
  </si>
  <si>
    <t>成绩</t>
    <phoneticPr fontId="1" type="noConversion"/>
  </si>
  <si>
    <t>修读性质</t>
    <phoneticPr fontId="1" type="noConversion"/>
  </si>
  <si>
    <t>修订成绩</t>
    <phoneticPr fontId="1" type="noConversion"/>
  </si>
  <si>
    <t>百分制成绩</t>
    <phoneticPr fontId="1" type="noConversion"/>
  </si>
  <si>
    <t>学分绩点</t>
    <phoneticPr fontId="1" type="noConversion"/>
  </si>
  <si>
    <t>人文学院</t>
    <phoneticPr fontId="1" type="noConversion"/>
  </si>
  <si>
    <t>文化产业管理</t>
    <phoneticPr fontId="1" type="noConversion"/>
  </si>
  <si>
    <t>本科</t>
  </si>
  <si>
    <t>142204100001</t>
    <phoneticPr fontId="1" type="noConversion"/>
  </si>
  <si>
    <t>张三</t>
    <phoneticPr fontId="1" type="noConversion"/>
  </si>
  <si>
    <t>男</t>
    <phoneticPr fontId="1" type="noConversion"/>
  </si>
  <si>
    <t>四年</t>
    <phoneticPr fontId="1" type="noConversion"/>
  </si>
  <si>
    <t>形式与政策</t>
    <phoneticPr fontId="1" type="noConversion"/>
  </si>
  <si>
    <t>公选</t>
  </si>
  <si>
    <t>重修</t>
    <phoneticPr fontId="1" type="noConversion"/>
  </si>
  <si>
    <t>高等数学</t>
    <phoneticPr fontId="1" type="noConversion"/>
  </si>
  <si>
    <t>必修</t>
    <phoneticPr fontId="1" type="noConversion"/>
  </si>
  <si>
    <t>79</t>
    <phoneticPr fontId="1" type="noConversion"/>
  </si>
  <si>
    <t>人文学院</t>
    <phoneticPr fontId="1" type="noConversion"/>
  </si>
  <si>
    <t>文化产业管理</t>
    <phoneticPr fontId="1" type="noConversion"/>
  </si>
  <si>
    <t>142204100001</t>
    <phoneticPr fontId="1" type="noConversion"/>
  </si>
  <si>
    <t>张三</t>
    <phoneticPr fontId="1" type="noConversion"/>
  </si>
  <si>
    <t>男</t>
    <phoneticPr fontId="1" type="noConversion"/>
  </si>
  <si>
    <t>四年</t>
    <phoneticPr fontId="1" type="noConversion"/>
  </si>
  <si>
    <t>大学语文</t>
    <phoneticPr fontId="1" type="noConversion"/>
  </si>
  <si>
    <t>任选</t>
  </si>
  <si>
    <t>76</t>
    <phoneticPr fontId="1" type="noConversion"/>
  </si>
  <si>
    <t>补考</t>
  </si>
  <si>
    <t>英文姓名</t>
    <phoneticPr fontId="1" type="noConversion"/>
  </si>
  <si>
    <t>英文课程名称</t>
    <phoneticPr fontId="1" type="noConversion"/>
  </si>
  <si>
    <t>Zhang San</t>
    <phoneticPr fontId="1" type="noConversion"/>
  </si>
  <si>
    <t>Current Political Situation Analysis</t>
  </si>
  <si>
    <t>Advanced Mathematics</t>
  </si>
  <si>
    <t>College Chinese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</si>
</sst>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right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quotePrefix="1" applyNumberFormat="1">
      <alignment vertical="center"/>
    </xf>
    <xf numFmtId="49" fontId="2" fillId="0" borderId="0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workbookViewId="0">
      <selection activeCell="E17" sqref="E17"/>
    </sheetView>
  </sheetViews>
  <sheetFormatPr defaultRowHeight="13.5" x14ac:dyDescent="0.15"/>
  <cols>
    <col min="1" max="1" width="9" style="1"/>
    <col min="2" max="2" width="13.625" style="1" customWidth="1"/>
    <col min="3" max="5" width="9" style="1"/>
    <col min="6" max="6" width="10.5" style="1" bestFit="1" customWidth="1"/>
    <col min="7" max="9" width="9" style="1"/>
    <col min="10" max="10" width="13" style="1" customWidth="1"/>
    <col min="11" max="11" width="38.875" style="1" customWidth="1"/>
    <col min="12" max="12" width="9" style="1"/>
    <col min="14" max="16" width="9" style="1"/>
  </cols>
  <sheetData>
    <row r="1" spans="1:1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39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40</v>
      </c>
      <c r="L1" s="1" t="s">
        <v>9</v>
      </c>
      <c r="M1" t="s">
        <v>10</v>
      </c>
      <c r="N1" s="1" t="s">
        <v>11</v>
      </c>
      <c r="O1" s="1" t="s">
        <v>12</v>
      </c>
      <c r="P1" s="1" t="s">
        <v>13</v>
      </c>
      <c r="Q1" t="s">
        <v>14</v>
      </c>
      <c r="R1" t="s">
        <v>15</v>
      </c>
    </row>
    <row r="2" spans="1:18" x14ac:dyDescent="0.15">
      <c r="A2" s="1" t="s">
        <v>16</v>
      </c>
      <c r="B2" s="1" t="s">
        <v>17</v>
      </c>
      <c r="C2" s="1" t="s">
        <v>18</v>
      </c>
      <c r="D2" s="6" t="s">
        <v>19</v>
      </c>
      <c r="E2" s="1" t="s">
        <v>20</v>
      </c>
      <c r="F2" s="1" t="s">
        <v>41</v>
      </c>
      <c r="G2" s="1" t="s">
        <v>21</v>
      </c>
      <c r="H2" s="1" t="s">
        <v>22</v>
      </c>
      <c r="I2" s="1">
        <v>201401</v>
      </c>
      <c r="J2" s="1" t="s">
        <v>23</v>
      </c>
      <c r="K2" s="1" t="s">
        <v>42</v>
      </c>
      <c r="L2" s="1" t="s">
        <v>24</v>
      </c>
      <c r="M2">
        <v>1</v>
      </c>
      <c r="N2" s="5">
        <v>82</v>
      </c>
      <c r="O2" s="2" t="s">
        <v>25</v>
      </c>
      <c r="P2" s="7" t="str">
        <f>IF(O2="重修","*"&amp;N2,IF(O2="补考","#"&amp;N2,N2))</f>
        <v>*82</v>
      </c>
      <c r="Q2" s="3">
        <f>IF(N2="优秀",95,IF(N2="良好",85,IF(N2="中等",75,IF(N2="及格",65,IF(N2="不及格",0,IF(N2="合格",80,IF(N2="不合格",0,VALUE(N2))))))))</f>
        <v>82</v>
      </c>
      <c r="R2" s="4">
        <f>(IF(Q2&gt;=90,4,IF(Q2&gt;=85,3.7,IF(Q2&gt;=82,3.3,IF(Q2&gt;=78,3,IF(Q2&gt;=75,2.7,IF(Q2&gt;=72,2.3,IF(Q2&gt;=68,2,IF(Q2&gt;=64,1.5,IF(Q2&gt;=60,1,0))))))))))*M2</f>
        <v>3.3</v>
      </c>
    </row>
    <row r="3" spans="1:18" x14ac:dyDescent="0.15">
      <c r="A3" s="1" t="s">
        <v>16</v>
      </c>
      <c r="B3" s="1" t="s">
        <v>17</v>
      </c>
      <c r="C3" s="1" t="s">
        <v>18</v>
      </c>
      <c r="D3" s="6" t="s">
        <v>19</v>
      </c>
      <c r="E3" s="1" t="s">
        <v>20</v>
      </c>
      <c r="F3" s="1" t="s">
        <v>41</v>
      </c>
      <c r="G3" s="1" t="s">
        <v>21</v>
      </c>
      <c r="H3" s="1" t="s">
        <v>22</v>
      </c>
      <c r="I3" s="1">
        <v>201402</v>
      </c>
      <c r="J3" s="1" t="s">
        <v>26</v>
      </c>
      <c r="K3" s="1" t="s">
        <v>43</v>
      </c>
      <c r="L3" s="1" t="s">
        <v>27</v>
      </c>
      <c r="M3">
        <v>3</v>
      </c>
      <c r="N3" s="5" t="s">
        <v>28</v>
      </c>
      <c r="O3" s="5"/>
      <c r="P3" s="7" t="str">
        <f t="shared" ref="P3:P4" si="0">IF(O3="重修","*"&amp;N3,IF(O3="补考","#"&amp;N3,N3))</f>
        <v>79</v>
      </c>
      <c r="Q3" s="3">
        <f t="shared" ref="Q3:Q4" si="1">IF(N3="优秀",95,IF(N3="良好",85,IF(N3="中等",75,IF(N3="及格",65,IF(N3="不及格",0,IF(N3="合格",80,IF(N3="不合格",0,VALUE(N3))))))))</f>
        <v>79</v>
      </c>
      <c r="R3" s="4">
        <f t="shared" ref="R3:R4" si="2">(IF(Q3&gt;=90,4,IF(Q3&gt;=85,3.7,IF(Q3&gt;=82,3.3,IF(Q3&gt;=78,3,IF(Q3&gt;=75,2.7,IF(Q3&gt;=72,2.3,IF(Q3&gt;=68,2,IF(Q3&gt;=64,1.5,IF(Q3&gt;=60,1,0))))))))))*M3</f>
        <v>9</v>
      </c>
    </row>
    <row r="4" spans="1:18" x14ac:dyDescent="0.15">
      <c r="A4" s="1" t="s">
        <v>29</v>
      </c>
      <c r="B4" s="1" t="s">
        <v>30</v>
      </c>
      <c r="C4" s="1" t="s">
        <v>18</v>
      </c>
      <c r="D4" s="6" t="s">
        <v>31</v>
      </c>
      <c r="E4" s="1" t="s">
        <v>32</v>
      </c>
      <c r="F4" s="1" t="s">
        <v>41</v>
      </c>
      <c r="G4" s="1" t="s">
        <v>33</v>
      </c>
      <c r="H4" s="1" t="s">
        <v>34</v>
      </c>
      <c r="I4" s="1">
        <v>201501</v>
      </c>
      <c r="J4" s="1" t="s">
        <v>35</v>
      </c>
      <c r="K4" s="1" t="s">
        <v>44</v>
      </c>
      <c r="L4" s="1" t="s">
        <v>36</v>
      </c>
      <c r="M4">
        <v>2</v>
      </c>
      <c r="N4" s="5" t="s">
        <v>37</v>
      </c>
      <c r="O4" s="5" t="s">
        <v>38</v>
      </c>
      <c r="P4" s="7" t="str">
        <f t="shared" si="0"/>
        <v>#76</v>
      </c>
      <c r="Q4" s="3">
        <f t="shared" si="1"/>
        <v>76</v>
      </c>
      <c r="R4" s="4">
        <f t="shared" si="2"/>
        <v>5.4</v>
      </c>
    </row>
  </sheetData>
  <phoneticPr fontId="1" type="noConversion"/>
  <dataValidations count="9">
    <dataValidation type="custom" showInputMessage="1" showErrorMessage="1" prompt="请输入&quot;重修&quot;或&quot;补考&quot;，若无则为空" sqref="O1:O4">
      <formula1>"""重修"",""补考"""</formula1>
    </dataValidation>
    <dataValidation type="list" allowBlank="1" showInputMessage="1" showErrorMessage="1" prompt="请输入课程性质，示例：“必修”、“选修”、“任选”、“实践”" sqref="L1:L4">
      <formula1>"必修,选修,任选,实践,公选,限选,辅修,免修"</formula1>
    </dataValidation>
    <dataValidation type="list" allowBlank="1" showInputMessage="1" showErrorMessage="1" prompt="请输入学制，示例：五年、四年、三年、二年" sqref="H1:H4">
      <formula1>"二,三,四,五"</formula1>
    </dataValidation>
    <dataValidation type="list" allowBlank="1" showInputMessage="1" showErrorMessage="1" sqref="G1:G4">
      <formula1>"男,女"</formula1>
    </dataValidation>
    <dataValidation type="list" allowBlank="1" showInputMessage="1" showErrorMessage="1" sqref="C1:C4">
      <formula1>"本科,专科,专升本"</formula1>
    </dataValidation>
    <dataValidation allowBlank="1" showInputMessage="1" showErrorMessage="1" prompt="由公式得出，不用填写" sqref="Q2:R4 P2:P4"/>
    <dataValidation type="textLength" allowBlank="1" showInputMessage="1" showErrorMessage="1" prompt="请输入学年学期，示例:201401，2014代表2014年01代表第一学期" sqref="I2:I4">
      <formula1>6</formula1>
      <formula2>6</formula2>
    </dataValidation>
    <dataValidation type="textLength" allowBlank="1" showInputMessage="1" showErrorMessage="1" prompt="请输入学号,长度介于6-12个字符" sqref="D2:D4">
      <formula1>6</formula1>
      <formula2>12</formula2>
    </dataValidation>
    <dataValidation allowBlank="1" showInputMessage="1" showErrorMessage="1" prompt="请输入毕业证上专业名称" sqref="B2:B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学生成绩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Zhouyan</dc:creator>
  <cp:lastModifiedBy>肖强</cp:lastModifiedBy>
  <dcterms:created xsi:type="dcterms:W3CDTF">2018-11-07T01:47:45Z</dcterms:created>
  <dcterms:modified xsi:type="dcterms:W3CDTF">2020-07-10T07:35:50Z</dcterms:modified>
</cp:coreProperties>
</file>